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708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doristickel4/Vector Marketing Dropbox/Doris Tickel/Rebranding/2022 Biocon Calculators/"/>
    </mc:Choice>
  </mc:AlternateContent>
  <xr:revisionPtr revIDLastSave="0" documentId="13_ncr:1_{960D8DA7-2B8F-CF44-B4E1-4AB0B7EFF913}" xr6:coauthVersionLast="47" xr6:coauthVersionMax="47" xr10:uidLastSave="{00000000-0000-0000-0000-000000000000}"/>
  <bookViews>
    <workbookView xWindow="1460" yWindow="1180" windowWidth="28520" windowHeight="17860" xr2:uid="{00000000-000D-0000-FFFF-FFFF00000000}"/>
  </bookViews>
  <sheets>
    <sheet name="Digoxigenin MSR Calculator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0" i="1" l="1"/>
  <c r="H32" i="1" s="1"/>
  <c r="H33" i="1" s="1"/>
  <c r="H31" i="1" l="1"/>
</calcChain>
</file>

<file path=xl/sharedStrings.xml><?xml version="1.0" encoding="utf-8"?>
<sst xmlns="http://schemas.openxmlformats.org/spreadsheetml/2006/main" count="40" uniqueCount="39">
  <si>
    <t xml:space="preserve">Human IgG1, IgG2, IgG4 </t>
  </si>
  <si>
    <t xml:space="preserve">Human IgG3 </t>
  </si>
  <si>
    <t>Human IgA</t>
  </si>
  <si>
    <t>Human IgE</t>
  </si>
  <si>
    <t xml:space="preserve">Rabbit IgG </t>
  </si>
  <si>
    <t xml:space="preserve">Donkey IgG </t>
  </si>
  <si>
    <t xml:space="preserve">Horse IgG </t>
  </si>
  <si>
    <t xml:space="preserve">Mouse IgG </t>
  </si>
  <si>
    <t xml:space="preserve">Bovine IgG </t>
  </si>
  <si>
    <t xml:space="preserve">Goat IgG    </t>
  </si>
  <si>
    <t>Sheep IgG</t>
  </si>
  <si>
    <t>Avian IgY</t>
  </si>
  <si>
    <t>TABLE 1</t>
  </si>
  <si>
    <t xml:space="preserve">Protein </t>
  </si>
  <si>
    <t>Protein name</t>
  </si>
  <si>
    <t>Mouse IgG</t>
  </si>
  <si>
    <t>Protein molecular weight (Daltons)</t>
  </si>
  <si>
    <t>Corrected protein concentration (mg/mL)</t>
  </si>
  <si>
    <t>Step:</t>
  </si>
  <si>
    <t>CHROMALINK DIGOXIGENIN MSR CALCULATOR</t>
  </si>
  <si>
    <t>Protein molecular weight (see Table 1)</t>
  </si>
  <si>
    <t>Protein E1% value (see Table 1)</t>
  </si>
  <si>
    <t>Protein M.W. (Daltons)</t>
  </si>
  <si>
    <t>Total volume of DIG-labeled protein recovered (µL)</t>
  </si>
  <si>
    <t>Total DIG-labeled protein recovered (µg)</t>
  </si>
  <si>
    <t>Digoxigenin MSR (DIG molecules/protein)</t>
  </si>
  <si>
    <t>Volume of Digoxigenin-labeled protein recovered</t>
  </si>
  <si>
    <t>Enter the following information in the dark gray input fields:</t>
  </si>
  <si>
    <t>LBL-02108 - Rev 01</t>
  </si>
  <si>
    <r>
      <t>Protein A</t>
    </r>
    <r>
      <rPr>
        <vertAlign val="subscript"/>
        <sz val="9"/>
        <color indexed="8"/>
        <rFont val="Arial"/>
        <family val="2"/>
      </rPr>
      <t>280</t>
    </r>
    <r>
      <rPr>
        <sz val="9"/>
        <color rgb="FF000000"/>
        <rFont val="Arial"/>
        <family val="2"/>
      </rPr>
      <t xml:space="preserve"> </t>
    </r>
    <r>
      <rPr>
        <sz val="9"/>
        <color indexed="8"/>
        <rFont val="Arial"/>
        <family val="2"/>
      </rPr>
      <t>absorbance reading (1-cm pathlength)</t>
    </r>
  </si>
  <si>
    <r>
      <t>Protein A</t>
    </r>
    <r>
      <rPr>
        <vertAlign val="subscript"/>
        <sz val="9"/>
        <color indexed="8"/>
        <rFont val="Arial"/>
        <family val="2"/>
      </rPr>
      <t>354</t>
    </r>
    <r>
      <rPr>
        <sz val="9"/>
        <color indexed="8"/>
        <rFont val="Arial"/>
        <family val="2"/>
      </rPr>
      <t xml:space="preserve"> absorbance reading (1-cm pathlength)</t>
    </r>
  </si>
  <si>
    <r>
      <t>Protein E1% value (A</t>
    </r>
    <r>
      <rPr>
        <vertAlign val="subscript"/>
        <sz val="9"/>
        <color indexed="8"/>
        <rFont val="Arial"/>
        <family val="2"/>
      </rPr>
      <t xml:space="preserve">280 </t>
    </r>
    <r>
      <rPr>
        <sz val="9"/>
        <color indexed="8"/>
        <rFont val="Arial"/>
        <family val="2"/>
      </rPr>
      <t>of a 10 mg/mL solution - see Table 1)</t>
    </r>
  </si>
  <si>
    <r>
      <t>Corrected A</t>
    </r>
    <r>
      <rPr>
        <vertAlign val="subscript"/>
        <sz val="9"/>
        <color indexed="8"/>
        <rFont val="Arial"/>
        <family val="2"/>
      </rPr>
      <t>280</t>
    </r>
    <r>
      <rPr>
        <sz val="9"/>
        <color indexed="8"/>
        <rFont val="Arial"/>
        <family val="2"/>
      </rPr>
      <t xml:space="preserve"> absorbance reading</t>
    </r>
  </si>
  <si>
    <t>Antibody E1% Value
(1-cm pathlength)</t>
  </si>
  <si>
    <r>
      <t>Enter the A</t>
    </r>
    <r>
      <rPr>
        <vertAlign val="subscript"/>
        <sz val="11"/>
        <color theme="1"/>
        <rFont val="Arial"/>
        <family val="2"/>
      </rPr>
      <t>280</t>
    </r>
    <r>
      <rPr>
        <sz val="11"/>
        <color theme="1"/>
        <rFont val="Arial"/>
        <family val="2"/>
      </rPr>
      <t xml:space="preserve"> of Digoxigenin-labeled protein</t>
    </r>
  </si>
  <si>
    <r>
      <t>Enter the A</t>
    </r>
    <r>
      <rPr>
        <vertAlign val="subscript"/>
        <sz val="11"/>
        <color theme="1"/>
        <rFont val="Arial"/>
        <family val="2"/>
      </rPr>
      <t>354</t>
    </r>
    <r>
      <rPr>
        <sz val="11"/>
        <color theme="1"/>
        <rFont val="Arial"/>
        <family val="2"/>
      </rPr>
      <t xml:space="preserve"> of Digoxigenin-labeled protein</t>
    </r>
  </si>
  <si>
    <t>vectorlabs.com</t>
  </si>
  <si>
    <r>
      <rPr>
        <b/>
        <sz val="10"/>
        <color theme="1"/>
        <rFont val="Arial"/>
        <family val="2"/>
      </rPr>
      <t>This calculator is used for the following product:</t>
    </r>
    <r>
      <rPr>
        <sz val="10"/>
        <color theme="1"/>
        <rFont val="Arial"/>
        <family val="2"/>
      </rPr>
      <t xml:space="preserve">
B-9014-009</t>
    </r>
  </si>
  <si>
    <t>ChromaLINK® Digoxigenin MSR Calculator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</si>
</sst>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0.0"/>
    <numFmt numFmtId="166" formatCode="0.00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24"/>
      <color theme="1"/>
      <name val="Arial"/>
      <family val="2"/>
    </font>
    <font>
      <sz val="10"/>
      <color theme="1"/>
      <name val="Arial"/>
      <family val="2"/>
    </font>
    <font>
      <b/>
      <sz val="9"/>
      <color theme="0"/>
      <name val="Arial"/>
      <family val="2"/>
    </font>
    <font>
      <sz val="9"/>
      <color indexed="8"/>
      <name val="Arial"/>
      <family val="2"/>
    </font>
    <font>
      <sz val="9"/>
      <color theme="0"/>
      <name val="Arial"/>
      <family val="2"/>
    </font>
    <font>
      <vertAlign val="subscript"/>
      <sz val="9"/>
      <color indexed="8"/>
      <name val="Arial"/>
      <family val="2"/>
    </font>
    <font>
      <sz val="9"/>
      <color rgb="FF000000"/>
      <name val="Arial"/>
      <family val="2"/>
    </font>
    <font>
      <sz val="9"/>
      <name val="Arial"/>
      <family val="2"/>
    </font>
    <font>
      <b/>
      <sz val="9"/>
      <color indexed="8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b/>
      <u/>
      <sz val="11"/>
      <color theme="1"/>
      <name val="Arial"/>
      <family val="2"/>
    </font>
    <font>
      <u/>
      <sz val="11"/>
      <color theme="1"/>
      <name val="Arial"/>
      <family val="2"/>
    </font>
    <font>
      <vertAlign val="subscript"/>
      <sz val="11"/>
      <color theme="1"/>
      <name val="Arial"/>
      <family val="2"/>
    </font>
    <font>
      <sz val="13"/>
      <color rgb="FFA229CE"/>
      <name val="Arial"/>
      <family val="2"/>
    </font>
    <font>
      <sz val="13"/>
      <color rgb="FFA229CE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8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4C4C4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229CE"/>
        <bgColor indexed="64"/>
      </patternFill>
    </fill>
  </fills>
  <borders count="15">
    <border>
      <left/>
      <right/>
      <top/>
      <bottom/>
      <diagonal/>
    </border>
    <border>
      <left/>
      <right style="thin">
        <color theme="6" tint="-0.249977111117893"/>
      </right>
      <top/>
      <bottom/>
      <diagonal/>
    </border>
    <border>
      <left style="thin">
        <color theme="4" tint="-0.249977111117893"/>
      </left>
      <right/>
      <top/>
      <bottom/>
      <diagonal/>
    </border>
    <border>
      <left style="thin">
        <color theme="6" tint="-0.249977111117893"/>
      </left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A229CE"/>
      </left>
      <right style="thin">
        <color indexed="64"/>
      </right>
      <top style="medium">
        <color rgb="FFA229CE"/>
      </top>
      <bottom style="medium">
        <color rgb="FFA229CE"/>
      </bottom>
      <diagonal/>
    </border>
    <border>
      <left style="thin">
        <color indexed="64"/>
      </left>
      <right style="thin">
        <color indexed="64"/>
      </right>
      <top style="medium">
        <color rgb="FFA229CE"/>
      </top>
      <bottom style="medium">
        <color rgb="FFA229CE"/>
      </bottom>
      <diagonal/>
    </border>
    <border>
      <left style="thin">
        <color indexed="64"/>
      </left>
      <right style="medium">
        <color rgb="FFA229CE"/>
      </right>
      <top style="medium">
        <color rgb="FFA229CE"/>
      </top>
      <bottom style="medium">
        <color rgb="FFA229CE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rgb="FFB8CCE4"/>
      </left>
      <right/>
      <top/>
      <bottom/>
      <diagonal/>
    </border>
    <border>
      <left style="medium">
        <color rgb="FFA229CE"/>
      </left>
      <right/>
      <top style="medium">
        <color rgb="FFA229CE"/>
      </top>
      <bottom style="medium">
        <color rgb="FFA229CE"/>
      </bottom>
      <diagonal/>
    </border>
    <border>
      <left/>
      <right/>
      <top style="medium">
        <color rgb="FFA229CE"/>
      </top>
      <bottom style="medium">
        <color rgb="FFA229CE"/>
      </bottom>
      <diagonal/>
    </border>
    <border>
      <left/>
      <right style="medium">
        <color rgb="FFA229CE"/>
      </right>
      <top style="medium">
        <color rgb="FFA229CE"/>
      </top>
      <bottom style="medium">
        <color rgb="FFA229CE"/>
      </bottom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2" xfId="0" applyFont="1" applyBorder="1"/>
    <xf numFmtId="0" fontId="3" fillId="0" borderId="3" xfId="0" applyFont="1" applyBorder="1"/>
    <xf numFmtId="0" fontId="6" fillId="4" borderId="6" xfId="0" applyFont="1" applyFill="1" applyBorder="1" applyAlignment="1">
      <alignment horizontal="center" vertical="center"/>
    </xf>
    <xf numFmtId="1" fontId="6" fillId="4" borderId="5" xfId="0" applyNumberFormat="1" applyFont="1" applyFill="1" applyBorder="1" applyAlignment="1">
      <alignment horizontal="center" vertical="center"/>
    </xf>
    <xf numFmtId="165" fontId="6" fillId="4" borderId="5" xfId="0" applyNumberFormat="1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/>
    </xf>
    <xf numFmtId="2" fontId="6" fillId="4" borderId="5" xfId="0" applyNumberFormat="1" applyFont="1" applyFill="1" applyBorder="1" applyAlignment="1">
      <alignment horizontal="center" vertical="center"/>
    </xf>
    <xf numFmtId="166" fontId="9" fillId="2" borderId="5" xfId="0" applyNumberFormat="1" applyFont="1" applyFill="1" applyBorder="1" applyAlignment="1">
      <alignment horizontal="center" vertical="center"/>
    </xf>
    <xf numFmtId="164" fontId="5" fillId="2" borderId="5" xfId="0" applyNumberFormat="1" applyFont="1" applyFill="1" applyBorder="1" applyAlignment="1">
      <alignment horizontal="center" vertical="center" wrapText="1"/>
    </xf>
    <xf numFmtId="2" fontId="9" fillId="2" borderId="5" xfId="0" applyNumberFormat="1" applyFont="1" applyFill="1" applyBorder="1" applyAlignment="1">
      <alignment horizontal="center" vertical="center"/>
    </xf>
    <xf numFmtId="2" fontId="11" fillId="2" borderId="5" xfId="0" applyNumberFormat="1" applyFont="1" applyFill="1" applyBorder="1" applyAlignment="1">
      <alignment horizontal="center" vertical="center"/>
    </xf>
    <xf numFmtId="0" fontId="12" fillId="0" borderId="0" xfId="0" applyFont="1"/>
    <xf numFmtId="0" fontId="12" fillId="0" borderId="0" xfId="0" applyFont="1" applyBorder="1"/>
    <xf numFmtId="0" fontId="3" fillId="0" borderId="0" xfId="0" applyFont="1" applyAlignment="1">
      <alignment horizontal="left"/>
    </xf>
    <xf numFmtId="0" fontId="13" fillId="0" borderId="0" xfId="0" applyFont="1"/>
    <xf numFmtId="14" fontId="14" fillId="0" borderId="0" xfId="0" applyNumberFormat="1" applyFont="1"/>
    <xf numFmtId="0" fontId="15" fillId="0" borderId="0" xfId="0" applyFont="1"/>
    <xf numFmtId="0" fontId="13" fillId="0" borderId="1" xfId="0" applyFont="1" applyBorder="1"/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vertical="center"/>
    </xf>
    <xf numFmtId="0" fontId="17" fillId="0" borderId="0" xfId="0" applyFont="1" applyBorder="1" applyAlignment="1">
      <alignment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19" fillId="0" borderId="0" xfId="0" applyFont="1" applyAlignment="1">
      <alignment horizontal="right"/>
    </xf>
    <xf numFmtId="0" fontId="20" fillId="0" borderId="0" xfId="0" applyFont="1" applyAlignment="1">
      <alignment horizontal="right"/>
    </xf>
    <xf numFmtId="0" fontId="3" fillId="0" borderId="0" xfId="0" applyFont="1" applyAlignment="1">
      <alignment horizontal="left" vertical="top" wrapText="1"/>
    </xf>
    <xf numFmtId="0" fontId="21" fillId="0" borderId="0" xfId="0" applyFont="1" applyAlignment="1">
      <alignment horizontal="left" vertical="top"/>
    </xf>
    <xf numFmtId="0" fontId="9" fillId="5" borderId="4" xfId="1" applyFont="1" applyFill="1" applyBorder="1" applyAlignment="1">
      <alignment horizontal="center"/>
    </xf>
    <xf numFmtId="3" fontId="9" fillId="5" borderId="4" xfId="0" applyNumberFormat="1" applyFont="1" applyFill="1" applyBorder="1" applyAlignment="1">
      <alignment horizontal="center"/>
    </xf>
    <xf numFmtId="0" fontId="9" fillId="5" borderId="4" xfId="0" applyFont="1" applyFill="1" applyBorder="1" applyAlignment="1">
      <alignment horizontal="center"/>
    </xf>
    <xf numFmtId="3" fontId="12" fillId="5" borderId="4" xfId="0" applyNumberFormat="1" applyFont="1" applyFill="1" applyBorder="1" applyAlignment="1">
      <alignment horizontal="center"/>
    </xf>
    <xf numFmtId="0" fontId="12" fillId="5" borderId="4" xfId="0" applyFont="1" applyFill="1" applyBorder="1" applyAlignment="1">
      <alignment horizontal="center"/>
    </xf>
    <xf numFmtId="0" fontId="12" fillId="5" borderId="4" xfId="1" applyFont="1" applyFill="1" applyBorder="1" applyAlignment="1">
      <alignment horizontal="center"/>
    </xf>
    <xf numFmtId="2" fontId="12" fillId="5" borderId="4" xfId="1" applyNumberFormat="1" applyFont="1" applyFill="1" applyBorder="1" applyAlignment="1">
      <alignment horizontal="center"/>
    </xf>
    <xf numFmtId="0" fontId="5" fillId="5" borderId="5" xfId="0" applyFont="1" applyFill="1" applyBorder="1" applyAlignment="1">
      <alignment horizontal="left" vertical="center" indent="1"/>
    </xf>
    <xf numFmtId="0" fontId="5" fillId="2" borderId="5" xfId="0" applyFont="1" applyFill="1" applyBorder="1" applyAlignment="1">
      <alignment horizontal="left" vertical="center" indent="1"/>
    </xf>
    <xf numFmtId="0" fontId="4" fillId="6" borderId="12" xfId="0" applyFont="1" applyFill="1" applyBorder="1" applyAlignment="1">
      <alignment horizontal="left" vertical="center" indent="1"/>
    </xf>
    <xf numFmtId="0" fontId="4" fillId="6" borderId="13" xfId="0" applyFont="1" applyFill="1" applyBorder="1" applyAlignment="1">
      <alignment horizontal="left" vertical="center" indent="1"/>
    </xf>
    <xf numFmtId="0" fontId="4" fillId="6" borderId="14" xfId="0" applyFont="1" applyFill="1" applyBorder="1" applyAlignment="1">
      <alignment horizontal="left" vertical="center" indent="1"/>
    </xf>
    <xf numFmtId="0" fontId="11" fillId="3" borderId="10" xfId="0" applyFont="1" applyFill="1" applyBorder="1" applyAlignment="1">
      <alignment horizontal="center" vertical="center" wrapText="1"/>
    </xf>
    <xf numFmtId="0" fontId="11" fillId="3" borderId="11" xfId="0" applyFont="1" applyFill="1" applyBorder="1" applyAlignment="1">
      <alignment horizontal="center" vertical="center" wrapText="1"/>
    </xf>
    <xf numFmtId="0" fontId="11" fillId="3" borderId="0" xfId="0" applyFont="1" applyFill="1" applyBorder="1" applyAlignment="1">
      <alignment horizontal="center" vertical="center" wrapText="1"/>
    </xf>
    <xf numFmtId="2" fontId="10" fillId="2" borderId="5" xfId="0" applyNumberFormat="1" applyFont="1" applyFill="1" applyBorder="1" applyAlignment="1">
      <alignment horizontal="left" vertical="center" indent="1"/>
    </xf>
    <xf numFmtId="0" fontId="4" fillId="6" borderId="7" xfId="0" applyFont="1" applyFill="1" applyBorder="1" applyAlignment="1">
      <alignment horizontal="left" vertical="center" indent="1"/>
    </xf>
    <xf numFmtId="0" fontId="4" fillId="6" borderId="8" xfId="0" applyFont="1" applyFill="1" applyBorder="1" applyAlignment="1">
      <alignment horizontal="left" vertical="center" indent="1"/>
    </xf>
    <xf numFmtId="0" fontId="4" fillId="6" borderId="9" xfId="0" applyFont="1" applyFill="1" applyBorder="1" applyAlignment="1">
      <alignment horizontal="left" vertical="center" indent="1"/>
    </xf>
    <xf numFmtId="0" fontId="5" fillId="5" borderId="6" xfId="0" applyFont="1" applyFill="1" applyBorder="1" applyAlignment="1">
      <alignment horizontal="left" vertical="center" indent="1"/>
    </xf>
    <xf numFmtId="0" fontId="23" fillId="0" borderId="0" xfId="0" applyFont="1"/>
  </cellXfs>
  <cellStyles count="2">
    <cellStyle name="Normal" xfId="0" builtinId="0"/>
    <cellStyle name="Normal 3" xfId="1" xr:uid="{00000000-0005-0000-0000-000001000000}"/>
  </cellStyles>
  <dxfs count="0"/>
  <tableStyles count="0" defaultTableStyle="TableStyleMedium9" defaultPivotStyle="PivotStyleLight16"/>
  <colors>
    <mruColors>
      <color rgb="FF4C4C4C"/>
      <color rgb="FFA229CE"/>
      <color rgb="FF1282A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79375</xdr:colOff>
      <xdr:row>23</xdr:row>
      <xdr:rowOff>7620</xdr:rowOff>
    </xdr:from>
    <xdr:ext cx="1739265" cy="61722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728335" y="4437380"/>
          <a:ext cx="1739265" cy="617220"/>
        </a:xfrm>
        <a:prstGeom prst="rect">
          <a:avLst/>
        </a:prstGeom>
        <a:solidFill>
          <a:srgbClr val="4C4C4C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ctr">
          <a:noAutofit/>
        </a:bodyPr>
        <a:lstStyle/>
        <a:p>
          <a:pPr algn="l"/>
          <a:r>
            <a:rPr lang="en-US" sz="900" b="1" i="0" u="none" strike="noStrike">
              <a:solidFill>
                <a:schemeClr val="bg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Insert required information in the dark gray input fields.</a:t>
          </a:r>
        </a:p>
      </xdr:txBody>
    </xdr:sp>
    <xdr:clientData/>
  </xdr:oneCellAnchor>
  <xdr:oneCellAnchor>
    <xdr:from>
      <xdr:col>8</xdr:col>
      <xdr:colOff>71754</xdr:colOff>
      <xdr:row>29</xdr:row>
      <xdr:rowOff>846</xdr:rowOff>
    </xdr:from>
    <xdr:ext cx="1757045" cy="570654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720714" y="5527886"/>
          <a:ext cx="1757045" cy="570654"/>
        </a:xfrm>
        <a:prstGeom prst="rect">
          <a:avLst/>
        </a:prstGeom>
        <a:solidFill>
          <a:schemeClr val="bg1">
            <a:lumMod val="85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ctr">
          <a:noAutofit/>
        </a:bodyPr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900" b="1" i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The calculator output will be displayed in the light gray output fields.  </a:t>
          </a:r>
        </a:p>
      </xdr:txBody>
    </xdr:sp>
    <xdr:clientData/>
  </xdr:oneCellAnchor>
  <xdr:twoCellAnchor editAs="oneCell">
    <xdr:from>
      <xdr:col>7</xdr:col>
      <xdr:colOff>772160</xdr:colOff>
      <xdr:row>2</xdr:row>
      <xdr:rowOff>167640</xdr:rowOff>
    </xdr:from>
    <xdr:to>
      <xdr:col>10</xdr:col>
      <xdr:colOff>1052495</xdr:colOff>
      <xdr:row>5</xdr:row>
      <xdr:rowOff>120130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3BF4D023-08A1-374D-AACD-817DBADB83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98160" y="523240"/>
          <a:ext cx="1905935" cy="4858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A229CE"/>
  </sheetPr>
  <dimension ref="A2:L49"/>
  <sheetViews>
    <sheetView showGridLines="0" showRowColHeaders="0" tabSelected="1" zoomScaleNormal="100" workbookViewId="0">
      <selection activeCell="H24" sqref="H24"/>
    </sheetView>
  </sheetViews>
  <sheetFormatPr baseColWidth="10" defaultColWidth="8.83203125" defaultRowHeight="14" x14ac:dyDescent="0.15"/>
  <cols>
    <col min="1" max="1" width="8.83203125" style="17"/>
    <col min="2" max="4" width="7.83203125" style="17" customWidth="1"/>
    <col min="5" max="5" width="8.83203125" style="17" customWidth="1"/>
    <col min="6" max="6" width="13.33203125" style="17" customWidth="1"/>
    <col min="7" max="7" width="8.83203125" style="17"/>
    <col min="8" max="8" width="10.83203125" style="17" customWidth="1"/>
    <col min="9" max="9" width="8.83203125" style="17"/>
    <col min="10" max="10" width="1.6640625" style="17" customWidth="1"/>
    <col min="11" max="11" width="14" style="17" customWidth="1"/>
    <col min="12" max="12" width="10" style="17" customWidth="1"/>
    <col min="13" max="16384" width="8.83203125" style="17"/>
  </cols>
  <sheetData>
    <row r="2" spans="1:11" x14ac:dyDescent="0.15">
      <c r="K2" s="18"/>
    </row>
    <row r="4" spans="1:11" x14ac:dyDescent="0.15">
      <c r="B4" s="28" t="s">
        <v>37</v>
      </c>
      <c r="C4" s="29"/>
      <c r="D4" s="29"/>
      <c r="E4" s="29"/>
      <c r="F4" s="29"/>
    </row>
    <row r="5" spans="1:11" x14ac:dyDescent="0.15">
      <c r="B5" s="29"/>
      <c r="C5" s="29"/>
      <c r="D5" s="29"/>
      <c r="E5" s="29"/>
      <c r="F5" s="29"/>
    </row>
    <row r="7" spans="1:11" x14ac:dyDescent="0.15">
      <c r="B7" s="16" t="s">
        <v>28</v>
      </c>
      <c r="I7" s="26" t="s">
        <v>36</v>
      </c>
      <c r="J7" s="27"/>
      <c r="K7" s="27"/>
    </row>
    <row r="8" spans="1:11" x14ac:dyDescent="0.15">
      <c r="I8" s="27"/>
      <c r="J8" s="27"/>
      <c r="K8" s="27"/>
    </row>
    <row r="10" spans="1:11" ht="15" customHeight="1" x14ac:dyDescent="0.3">
      <c r="A10" s="1"/>
    </row>
    <row r="11" spans="1:11" ht="23" x14ac:dyDescent="0.25">
      <c r="B11" s="50" t="s">
        <v>38</v>
      </c>
    </row>
    <row r="14" spans="1:11" s="19" customFormat="1" ht="15.75" customHeight="1" x14ac:dyDescent="0.2">
      <c r="B14" s="21" t="s">
        <v>18</v>
      </c>
      <c r="C14" s="22" t="s">
        <v>27</v>
      </c>
      <c r="D14" s="23"/>
      <c r="E14" s="23"/>
      <c r="F14" s="23"/>
      <c r="G14" s="17"/>
      <c r="H14" s="17"/>
    </row>
    <row r="15" spans="1:11" s="19" customFormat="1" ht="15.75" customHeight="1" x14ac:dyDescent="0.2">
      <c r="B15" s="24">
        <v>1</v>
      </c>
      <c r="C15" s="25" t="s">
        <v>14</v>
      </c>
      <c r="D15" s="25"/>
      <c r="E15" s="25"/>
      <c r="F15" s="25"/>
      <c r="G15" s="17"/>
      <c r="H15" s="17"/>
    </row>
    <row r="16" spans="1:11" s="19" customFormat="1" ht="15.75" customHeight="1" x14ac:dyDescent="0.2">
      <c r="B16" s="24">
        <v>2</v>
      </c>
      <c r="C16" s="25" t="s">
        <v>20</v>
      </c>
      <c r="D16" s="25"/>
      <c r="E16" s="25"/>
      <c r="F16" s="25"/>
      <c r="G16" s="17"/>
      <c r="H16" s="17"/>
    </row>
    <row r="17" spans="1:12" s="19" customFormat="1" ht="15.75" customHeight="1" x14ac:dyDescent="0.2">
      <c r="B17" s="24">
        <v>3</v>
      </c>
      <c r="C17" s="25" t="s">
        <v>26</v>
      </c>
      <c r="D17" s="25"/>
      <c r="E17" s="25"/>
      <c r="F17" s="25"/>
      <c r="G17" s="17"/>
      <c r="H17" s="17"/>
    </row>
    <row r="18" spans="1:12" s="19" customFormat="1" ht="15.75" customHeight="1" x14ac:dyDescent="0.2">
      <c r="B18" s="24">
        <v>4</v>
      </c>
      <c r="C18" s="25" t="s">
        <v>34</v>
      </c>
      <c r="D18" s="25"/>
      <c r="E18" s="25"/>
      <c r="F18" s="25"/>
      <c r="G18" s="17"/>
      <c r="H18" s="17"/>
    </row>
    <row r="19" spans="1:12" s="19" customFormat="1" ht="15.75" customHeight="1" x14ac:dyDescent="0.2">
      <c r="B19" s="24">
        <v>5</v>
      </c>
      <c r="C19" s="25" t="s">
        <v>35</v>
      </c>
      <c r="D19" s="25"/>
      <c r="E19" s="25"/>
      <c r="F19" s="25"/>
      <c r="G19" s="17"/>
      <c r="H19" s="17"/>
    </row>
    <row r="20" spans="1:12" s="19" customFormat="1" ht="15.75" customHeight="1" x14ac:dyDescent="0.2">
      <c r="B20" s="24">
        <v>6</v>
      </c>
      <c r="C20" s="25" t="s">
        <v>21</v>
      </c>
      <c r="D20" s="25"/>
      <c r="E20" s="25"/>
      <c r="F20" s="25"/>
      <c r="G20" s="17"/>
      <c r="H20" s="17"/>
    </row>
    <row r="21" spans="1:12" x14ac:dyDescent="0.15">
      <c r="K21" s="2"/>
      <c r="L21" s="2"/>
    </row>
    <row r="22" spans="1:12" ht="15" thickBot="1" x14ac:dyDescent="0.2">
      <c r="K22" s="2"/>
      <c r="L22" s="2"/>
    </row>
    <row r="23" spans="1:12" ht="14.25" customHeight="1" thickBot="1" x14ac:dyDescent="0.2">
      <c r="B23" s="46" t="s">
        <v>19</v>
      </c>
      <c r="C23" s="47"/>
      <c r="D23" s="47"/>
      <c r="E23" s="47"/>
      <c r="F23" s="47"/>
      <c r="G23" s="47"/>
      <c r="H23" s="48"/>
      <c r="K23" s="2"/>
      <c r="L23" s="2"/>
    </row>
    <row r="24" spans="1:12" ht="14.25" customHeight="1" x14ac:dyDescent="0.15">
      <c r="B24" s="49" t="s">
        <v>14</v>
      </c>
      <c r="C24" s="49"/>
      <c r="D24" s="49"/>
      <c r="E24" s="49"/>
      <c r="F24" s="49"/>
      <c r="G24" s="49"/>
      <c r="H24" s="5" t="s">
        <v>15</v>
      </c>
      <c r="I24" s="4"/>
      <c r="J24" s="2"/>
      <c r="K24" s="2"/>
      <c r="L24" s="2"/>
    </row>
    <row r="25" spans="1:12" ht="14.25" customHeight="1" x14ac:dyDescent="0.15">
      <c r="B25" s="37" t="s">
        <v>16</v>
      </c>
      <c r="C25" s="37"/>
      <c r="D25" s="37"/>
      <c r="E25" s="37"/>
      <c r="F25" s="37"/>
      <c r="G25" s="37"/>
      <c r="H25" s="6">
        <v>150000</v>
      </c>
      <c r="I25" s="2"/>
      <c r="J25" s="2"/>
      <c r="K25" s="2"/>
      <c r="L25" s="2"/>
    </row>
    <row r="26" spans="1:12" ht="14.25" customHeight="1" x14ac:dyDescent="0.15">
      <c r="A26" s="20"/>
      <c r="B26" s="37" t="s">
        <v>23</v>
      </c>
      <c r="C26" s="37"/>
      <c r="D26" s="37"/>
      <c r="E26" s="37"/>
      <c r="F26" s="37"/>
      <c r="G26" s="37"/>
      <c r="H26" s="7">
        <v>95</v>
      </c>
      <c r="I26" s="2"/>
      <c r="J26" s="2"/>
      <c r="K26" s="2"/>
      <c r="L26" s="2"/>
    </row>
    <row r="27" spans="1:12" ht="14.25" customHeight="1" x14ac:dyDescent="0.15">
      <c r="A27" s="20"/>
      <c r="B27" s="37" t="s">
        <v>29</v>
      </c>
      <c r="C27" s="37"/>
      <c r="D27" s="37"/>
      <c r="E27" s="37"/>
      <c r="F27" s="37"/>
      <c r="G27" s="37"/>
      <c r="H27" s="8">
        <v>1.3819999999999999</v>
      </c>
      <c r="I27" s="2"/>
      <c r="J27" s="2"/>
      <c r="K27" s="2"/>
      <c r="L27" s="2"/>
    </row>
    <row r="28" spans="1:12" ht="14.25" customHeight="1" x14ac:dyDescent="0.15">
      <c r="A28" s="20"/>
      <c r="B28" s="37" t="s">
        <v>30</v>
      </c>
      <c r="C28" s="37"/>
      <c r="D28" s="37"/>
      <c r="E28" s="37"/>
      <c r="F28" s="37"/>
      <c r="G28" s="37"/>
      <c r="H28" s="8">
        <v>0.88500000000000001</v>
      </c>
      <c r="I28" s="2"/>
      <c r="J28" s="2"/>
    </row>
    <row r="29" spans="1:12" ht="14.25" customHeight="1" x14ac:dyDescent="0.15">
      <c r="A29" s="20"/>
      <c r="B29" s="37" t="s">
        <v>31</v>
      </c>
      <c r="C29" s="37"/>
      <c r="D29" s="37"/>
      <c r="E29" s="37"/>
      <c r="F29" s="37"/>
      <c r="G29" s="37"/>
      <c r="H29" s="9">
        <v>14</v>
      </c>
      <c r="I29" s="2"/>
      <c r="J29" s="2"/>
    </row>
    <row r="30" spans="1:12" ht="14.25" customHeight="1" x14ac:dyDescent="0.15">
      <c r="B30" s="38" t="s">
        <v>32</v>
      </c>
      <c r="C30" s="38"/>
      <c r="D30" s="38"/>
      <c r="E30" s="38"/>
      <c r="F30" s="38"/>
      <c r="G30" s="38"/>
      <c r="H30" s="10">
        <f>H27-(H28*0.23)</f>
        <v>1.1784499999999998</v>
      </c>
      <c r="I30" s="3"/>
      <c r="J30" s="2"/>
    </row>
    <row r="31" spans="1:12" ht="14.25" customHeight="1" x14ac:dyDescent="0.15">
      <c r="B31" s="38" t="s">
        <v>24</v>
      </c>
      <c r="C31" s="38"/>
      <c r="D31" s="38"/>
      <c r="E31" s="38"/>
      <c r="F31" s="38"/>
      <c r="G31" s="38"/>
      <c r="H31" s="11">
        <f>(H30/(H29/10)*(H26))</f>
        <v>79.966249999999988</v>
      </c>
      <c r="I31" s="2"/>
      <c r="J31" s="2"/>
    </row>
    <row r="32" spans="1:12" ht="14.25" customHeight="1" x14ac:dyDescent="0.15">
      <c r="B32" s="38" t="s">
        <v>17</v>
      </c>
      <c r="C32" s="38"/>
      <c r="D32" s="38"/>
      <c r="E32" s="38"/>
      <c r="F32" s="38"/>
      <c r="G32" s="38"/>
      <c r="H32" s="12">
        <f>H30/(H29/10)</f>
        <v>0.84174999999999989</v>
      </c>
      <c r="I32" s="2"/>
      <c r="J32" s="2"/>
    </row>
    <row r="33" spans="2:10" ht="14.25" customHeight="1" x14ac:dyDescent="0.15">
      <c r="B33" s="45" t="s">
        <v>25</v>
      </c>
      <c r="C33" s="45"/>
      <c r="D33" s="45"/>
      <c r="E33" s="45"/>
      <c r="F33" s="45"/>
      <c r="G33" s="45"/>
      <c r="H33" s="13">
        <f>(H28/29)/(H32)*(H25)/1000</f>
        <v>5.4381778519709547</v>
      </c>
      <c r="I33" s="2"/>
      <c r="J33" s="2"/>
    </row>
    <row r="34" spans="2:10" x14ac:dyDescent="0.15">
      <c r="B34" s="14"/>
      <c r="C34" s="14"/>
      <c r="D34" s="15"/>
      <c r="E34" s="14"/>
      <c r="F34" s="14"/>
      <c r="G34" s="14"/>
      <c r="H34" s="14"/>
      <c r="I34" s="2"/>
      <c r="J34" s="2"/>
    </row>
    <row r="35" spans="2:10" ht="15" thickBot="1" x14ac:dyDescent="0.2">
      <c r="B35" s="14"/>
      <c r="C35" s="14"/>
      <c r="D35" s="15"/>
      <c r="E35" s="14"/>
      <c r="F35" s="14"/>
      <c r="G35" s="14"/>
      <c r="H35" s="14"/>
      <c r="I35" s="2"/>
      <c r="J35" s="2"/>
    </row>
    <row r="36" spans="2:10" ht="15" customHeight="1" thickBot="1" x14ac:dyDescent="0.2">
      <c r="B36" s="39" t="s">
        <v>12</v>
      </c>
      <c r="C36" s="40"/>
      <c r="D36" s="40"/>
      <c r="E36" s="40"/>
      <c r="F36" s="40"/>
      <c r="G36" s="40"/>
      <c r="H36" s="41"/>
    </row>
    <row r="37" spans="2:10" ht="31.5" customHeight="1" x14ac:dyDescent="0.15">
      <c r="B37" s="42" t="s">
        <v>13</v>
      </c>
      <c r="C37" s="42"/>
      <c r="D37" s="42"/>
      <c r="E37" s="43" t="s">
        <v>33</v>
      </c>
      <c r="F37" s="44"/>
      <c r="G37" s="42" t="s">
        <v>22</v>
      </c>
      <c r="H37" s="42"/>
    </row>
    <row r="38" spans="2:10" ht="15" customHeight="1" x14ac:dyDescent="0.15">
      <c r="B38" s="30" t="s">
        <v>8</v>
      </c>
      <c r="C38" s="30"/>
      <c r="D38" s="30"/>
      <c r="E38" s="36">
        <v>12.4</v>
      </c>
      <c r="F38" s="36"/>
      <c r="G38" s="31">
        <v>150000</v>
      </c>
      <c r="H38" s="32"/>
    </row>
    <row r="39" spans="2:10" ht="15" customHeight="1" x14ac:dyDescent="0.15">
      <c r="B39" s="30" t="s">
        <v>5</v>
      </c>
      <c r="C39" s="30"/>
      <c r="D39" s="30"/>
      <c r="E39" s="36">
        <v>15</v>
      </c>
      <c r="F39" s="36"/>
      <c r="G39" s="31">
        <v>150000</v>
      </c>
      <c r="H39" s="32"/>
    </row>
    <row r="40" spans="2:10" ht="15" customHeight="1" x14ac:dyDescent="0.15">
      <c r="B40" s="30" t="s">
        <v>9</v>
      </c>
      <c r="C40" s="30"/>
      <c r="D40" s="30"/>
      <c r="E40" s="36">
        <v>13.6</v>
      </c>
      <c r="F40" s="36"/>
      <c r="G40" s="33">
        <v>156000</v>
      </c>
      <c r="H40" s="34"/>
    </row>
    <row r="41" spans="2:10" ht="15" customHeight="1" x14ac:dyDescent="0.15">
      <c r="B41" s="30" t="s">
        <v>6</v>
      </c>
      <c r="C41" s="30"/>
      <c r="D41" s="30"/>
      <c r="E41" s="36">
        <v>15</v>
      </c>
      <c r="F41" s="36"/>
      <c r="G41" s="31">
        <v>150000</v>
      </c>
      <c r="H41" s="32"/>
    </row>
    <row r="42" spans="2:10" ht="15" customHeight="1" x14ac:dyDescent="0.15">
      <c r="B42" s="30" t="s">
        <v>0</v>
      </c>
      <c r="C42" s="30"/>
      <c r="D42" s="30"/>
      <c r="E42" s="36">
        <v>13.6</v>
      </c>
      <c r="F42" s="36"/>
      <c r="G42" s="33">
        <v>146000</v>
      </c>
      <c r="H42" s="34"/>
    </row>
    <row r="43" spans="2:10" ht="15" customHeight="1" x14ac:dyDescent="0.15">
      <c r="B43" s="30" t="s">
        <v>1</v>
      </c>
      <c r="C43" s="30"/>
      <c r="D43" s="30"/>
      <c r="E43" s="36">
        <v>13.6</v>
      </c>
      <c r="F43" s="36"/>
      <c r="G43" s="31">
        <v>170000</v>
      </c>
      <c r="H43" s="32"/>
    </row>
    <row r="44" spans="2:10" ht="15" customHeight="1" x14ac:dyDescent="0.15">
      <c r="B44" s="30" t="s">
        <v>7</v>
      </c>
      <c r="C44" s="30"/>
      <c r="D44" s="30"/>
      <c r="E44" s="36">
        <v>14</v>
      </c>
      <c r="F44" s="36"/>
      <c r="G44" s="31">
        <v>150000</v>
      </c>
      <c r="H44" s="32"/>
    </row>
    <row r="45" spans="2:10" ht="15" customHeight="1" x14ac:dyDescent="0.15">
      <c r="B45" s="30" t="s">
        <v>4</v>
      </c>
      <c r="C45" s="30"/>
      <c r="D45" s="30"/>
      <c r="E45" s="36">
        <v>13.5</v>
      </c>
      <c r="F45" s="36"/>
      <c r="G45" s="31">
        <v>150000</v>
      </c>
      <c r="H45" s="32"/>
    </row>
    <row r="46" spans="2:10" ht="15" customHeight="1" x14ac:dyDescent="0.15">
      <c r="B46" s="30" t="s">
        <v>10</v>
      </c>
      <c r="C46" s="30"/>
      <c r="D46" s="30"/>
      <c r="E46" s="36">
        <v>13.4</v>
      </c>
      <c r="F46" s="36"/>
      <c r="G46" s="31">
        <v>152000</v>
      </c>
      <c r="H46" s="32"/>
    </row>
    <row r="47" spans="2:10" ht="15" customHeight="1" x14ac:dyDescent="0.15">
      <c r="B47" s="30" t="s">
        <v>2</v>
      </c>
      <c r="C47" s="30"/>
      <c r="D47" s="30"/>
      <c r="E47" s="36">
        <v>13.6</v>
      </c>
      <c r="F47" s="36"/>
      <c r="G47" s="31">
        <v>160000</v>
      </c>
      <c r="H47" s="32"/>
    </row>
    <row r="48" spans="2:10" ht="15" customHeight="1" x14ac:dyDescent="0.15">
      <c r="B48" s="30" t="s">
        <v>3</v>
      </c>
      <c r="C48" s="30"/>
      <c r="D48" s="30"/>
      <c r="E48" s="36">
        <v>15.3</v>
      </c>
      <c r="F48" s="36"/>
      <c r="G48" s="31">
        <v>190000</v>
      </c>
      <c r="H48" s="32"/>
    </row>
    <row r="49" spans="2:8" ht="15" customHeight="1" x14ac:dyDescent="0.15">
      <c r="B49" s="30" t="s">
        <v>11</v>
      </c>
      <c r="C49" s="30"/>
      <c r="D49" s="30"/>
      <c r="E49" s="35">
        <v>12.76</v>
      </c>
      <c r="F49" s="35"/>
      <c r="G49" s="31">
        <v>180000</v>
      </c>
      <c r="H49" s="32"/>
    </row>
  </sheetData>
  <mergeCells count="53">
    <mergeCell ref="B47:D47"/>
    <mergeCell ref="B48:D48"/>
    <mergeCell ref="B45:D45"/>
    <mergeCell ref="B29:G29"/>
    <mergeCell ref="B30:G30"/>
    <mergeCell ref="B31:G31"/>
    <mergeCell ref="B36:H36"/>
    <mergeCell ref="B37:D37"/>
    <mergeCell ref="E37:F37"/>
    <mergeCell ref="G37:H37"/>
    <mergeCell ref="B42:D42"/>
    <mergeCell ref="G42:H42"/>
    <mergeCell ref="G39:H39"/>
    <mergeCell ref="G41:H41"/>
    <mergeCell ref="E39:F39"/>
    <mergeCell ref="B32:G32"/>
    <mergeCell ref="E47:F47"/>
    <mergeCell ref="E48:F48"/>
    <mergeCell ref="E41:F41"/>
    <mergeCell ref="E38:F38"/>
    <mergeCell ref="E40:F40"/>
    <mergeCell ref="E42:F42"/>
    <mergeCell ref="E45:F45"/>
    <mergeCell ref="B46:D46"/>
    <mergeCell ref="B49:D49"/>
    <mergeCell ref="G38:H38"/>
    <mergeCell ref="G40:H40"/>
    <mergeCell ref="G46:H46"/>
    <mergeCell ref="G49:H49"/>
    <mergeCell ref="B43:D43"/>
    <mergeCell ref="E49:F49"/>
    <mergeCell ref="G43:H43"/>
    <mergeCell ref="G47:H47"/>
    <mergeCell ref="G48:H48"/>
    <mergeCell ref="G45:H45"/>
    <mergeCell ref="G44:H44"/>
    <mergeCell ref="E44:F44"/>
    <mergeCell ref="E46:F46"/>
    <mergeCell ref="E43:F43"/>
    <mergeCell ref="I7:K8"/>
    <mergeCell ref="B4:F5"/>
    <mergeCell ref="B44:D44"/>
    <mergeCell ref="B38:D38"/>
    <mergeCell ref="B40:D40"/>
    <mergeCell ref="B39:D39"/>
    <mergeCell ref="B41:D41"/>
    <mergeCell ref="B33:G33"/>
    <mergeCell ref="B28:G28"/>
    <mergeCell ref="B23:H23"/>
    <mergeCell ref="B24:G24"/>
    <mergeCell ref="B25:G25"/>
    <mergeCell ref="B27:G27"/>
    <mergeCell ref="B26:G26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Digoxigenin MSR Calculator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</dc:creator>
  <cp:lastModifiedBy>Doris Tickel</cp:lastModifiedBy>
  <dcterms:created xsi:type="dcterms:W3CDTF">2010-10-13T20:35:30Z</dcterms:created>
  <dcterms:modified xsi:type="dcterms:W3CDTF">2022-07-19T20:42:32Z</dcterms:modified>
</cp:coreProperties>
</file>