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ristickel/Vector Marketing Dropbox/Doris Tickel/Rebranding/2022 Biocon Calculators/"/>
    </mc:Choice>
  </mc:AlternateContent>
  <xr:revisionPtr revIDLastSave="0" documentId="13_ncr:1_{20B53DFD-2720-8F4C-872C-94278AC38048}" xr6:coauthVersionLast="47" xr6:coauthVersionMax="47" xr10:uidLastSave="{00000000-0000-0000-0000-000000000000}"/>
  <bookViews>
    <workbookView xWindow="8740" yWindow="1000" windowWidth="13000" windowHeight="17180" xr2:uid="{5C743F77-AC58-4B8E-81A1-75BE7FBAE0E9}"/>
  </bookViews>
  <sheets>
    <sheet name="Protein Modification Calculator" sheetId="1" r:id="rId1"/>
    <sheet name="Linker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65" i="1" s="1"/>
</calcChain>
</file>

<file path=xl/sharedStrings.xml><?xml version="1.0" encoding="utf-8"?>
<sst xmlns="http://schemas.openxmlformats.org/spreadsheetml/2006/main" count="111" uniqueCount="92">
  <si>
    <t>Step:</t>
  </si>
  <si>
    <t>Mouse IgG</t>
  </si>
  <si>
    <t>Linker name</t>
  </si>
  <si>
    <t>S-HyNic</t>
  </si>
  <si>
    <t>Molecular weight of linker (Daltons)</t>
  </si>
  <si>
    <t>Molecular weight of protein (Daltons)</t>
  </si>
  <si>
    <t xml:space="preserve">Name of protein to be modified         </t>
  </si>
  <si>
    <t xml:space="preserve">Mass of protein to be modified with linker (mg)          </t>
  </si>
  <si>
    <t>Mass of linker weighed (mg)</t>
  </si>
  <si>
    <t>SECTION I. PROTEIN INFORMATION</t>
  </si>
  <si>
    <t>SECTION II. LINKER INFORMATION</t>
  </si>
  <si>
    <t>PROTEIN MODIFICATION CALCULATOR SECTION I</t>
  </si>
  <si>
    <t>PROTEIN MODIFICATION CALCULATOR SECTION II</t>
  </si>
  <si>
    <t>PROTEIN MODIFICATION CALCULATOR SECTION III</t>
  </si>
  <si>
    <t>SECTION III. LINKER SOLUTION AND VOLUME NEEDED</t>
  </si>
  <si>
    <t>Section I - Protein Information</t>
  </si>
  <si>
    <t>Enter the name of the protein to be modified with linker</t>
  </si>
  <si>
    <t>Section II - Linker Information</t>
  </si>
  <si>
    <t>Enter the molecular weight of the protein (g/mol or Daltons)</t>
  </si>
  <si>
    <t>Linker</t>
  </si>
  <si>
    <t>Catalog Number Prefix</t>
  </si>
  <si>
    <t>Molecular Weight (Daltons)</t>
  </si>
  <si>
    <t>S-4FB</t>
  </si>
  <si>
    <t>S-1004</t>
  </si>
  <si>
    <t>Anhydrous DMF (or DMSO)</t>
  </si>
  <si>
    <t>Sulfo S-4FB</t>
  </si>
  <si>
    <t>S-1008</t>
  </si>
  <si>
    <t>1X Modification Buffer or DMF</t>
  </si>
  <si>
    <t>ChromaLINK Biotin</t>
  </si>
  <si>
    <t>B-1001</t>
  </si>
  <si>
    <t>Sulfo ChromaLINK Biotin</t>
  </si>
  <si>
    <t>B-1007</t>
  </si>
  <si>
    <t>ChromaLINK Biotin Maleimide</t>
  </si>
  <si>
    <t>B-1012</t>
  </si>
  <si>
    <t>S-1002</t>
  </si>
  <si>
    <t>Sulfo S-HyNic</t>
  </si>
  <si>
    <t>S-1011</t>
  </si>
  <si>
    <t>MHPH</t>
  </si>
  <si>
    <t>S-1009</t>
  </si>
  <si>
    <t>Worksheet II; Section II - Linker Information</t>
  </si>
  <si>
    <t>1. Choose the desired linker to modify the protein from the list below</t>
  </si>
  <si>
    <t>2. Note the name and molecular weight of the linker (Daltons)</t>
  </si>
  <si>
    <t>4. Use the recommended solvent to dissolve the linker to create a stock solution for modification of the protein</t>
  </si>
  <si>
    <t>Enter the molecular weight of the specific linker (Daltons)</t>
  </si>
  <si>
    <t>Enter the mass of linker weighed (mg)</t>
  </si>
  <si>
    <t>such as hydrolysis prevent the incorporation ratio from exceeding approximately 50%</t>
  </si>
  <si>
    <t>Section III - Linker Solution and Volume Needed for Protein Modification</t>
  </si>
  <si>
    <t>Ensure all required information has been entered into Sections I and II of the calculator</t>
  </si>
  <si>
    <t>1.</t>
  </si>
  <si>
    <t>2.</t>
  </si>
  <si>
    <t>3.</t>
  </si>
  <si>
    <t>4.</t>
  </si>
  <si>
    <t>In the light orange field of Section III of the calculator, vary the volume of solvent to dissolve</t>
  </si>
  <si>
    <t>using a handheld pipet (e.g., 2 - 3 microliters for a P-10 pipet), however the volume of linker dissolved in DMF</t>
  </si>
  <si>
    <t>to the linker and vortex to mix. Ensure all solids are completely dissolved before proceeding.</t>
  </si>
  <si>
    <t>Mole equivalents of linker to use to modify protein</t>
  </si>
  <si>
    <t xml:space="preserve">Once the optimal volume of solvent has been determined, add the required volume of solvent </t>
  </si>
  <si>
    <t>5.</t>
  </si>
  <si>
    <t>Add the required volume of linker dissolved in solvent to the protein to start the modification reaction.</t>
  </si>
  <si>
    <t>molecular weights and recommended solvents for dissolving them</t>
  </si>
  <si>
    <t>Enter the name of the desired linker to modify the protein</t>
  </si>
  <si>
    <t>Enter the desired mole equivalents of linker to use over protein</t>
  </si>
  <si>
    <t xml:space="preserve">required to modify the protein should not exceed 5% (v/v) of the protein solution volume, as higher DMF </t>
  </si>
  <si>
    <t>concentrations can denature sensitive proteins.</t>
  </si>
  <si>
    <t>the CoA to confirm solubility of the linker in a given solvent.</t>
  </si>
  <si>
    <t>Transfer the required volume of protein (in 1X Modification Buffer, pH 8.0) to be modified to a</t>
  </si>
  <si>
    <t>the linker until an optimal volume of linker needed to modify the protein is achieved</t>
  </si>
  <si>
    <t>microcentrifuge tube or other suitable tube based on the volume of the reaction</t>
  </si>
  <si>
    <t xml:space="preserve">and the protein has a low molecular weight, an additional dilution of linker working stock may be required. See </t>
  </si>
  <si>
    <t>the note beneath the calculator for guidelines on how to proceed in these cases.</t>
  </si>
  <si>
    <t>Recommended Solvent(s) to Dissolve Linker</t>
  </si>
  <si>
    <t>Protein Modification Calculator</t>
  </si>
  <si>
    <t>vectorlabs.com</t>
  </si>
  <si>
    <r>
      <rPr>
        <sz val="10"/>
        <color rgb="FFA229CE"/>
        <rFont val="Arial"/>
        <family val="2"/>
      </rPr>
      <t>Note:</t>
    </r>
    <r>
      <rPr>
        <sz val="10"/>
        <color theme="1"/>
        <rFont val="Arial"/>
        <family val="2"/>
      </rPr>
      <t xml:space="preserve"> The volume of linker required to modify a protein should be large enough to accurately measure</t>
    </r>
  </si>
  <si>
    <r>
      <rPr>
        <sz val="10"/>
        <color rgb="FFA229CE"/>
        <rFont val="Arial"/>
        <family val="2"/>
      </rPr>
      <t>Note:</t>
    </r>
    <r>
      <rPr>
        <sz val="10"/>
        <color theme="1"/>
        <rFont val="Arial"/>
        <family val="2"/>
      </rPr>
      <t xml:space="preserve"> In some cases where a large mass of linker has been weighed, a low mole equivalents of linker are used,</t>
    </r>
  </si>
  <si>
    <r>
      <rPr>
        <sz val="10"/>
        <color rgb="FFA229CE"/>
        <rFont val="Arial"/>
        <family val="2"/>
      </rPr>
      <t>Note:</t>
    </r>
    <r>
      <rPr>
        <sz val="10"/>
        <color theme="1"/>
        <rFont val="Arial"/>
        <family val="2"/>
      </rPr>
      <t xml:space="preserve"> The calculator will display the mass of protein to be modified (mg)</t>
    </r>
  </si>
  <si>
    <r>
      <rPr>
        <sz val="10"/>
        <color rgb="FFA229CE"/>
        <rFont val="Arial"/>
        <family val="2"/>
      </rPr>
      <t>Note:</t>
    </r>
    <r>
      <rPr>
        <sz val="10"/>
        <color theme="1"/>
        <rFont val="Arial"/>
        <family val="2"/>
      </rPr>
      <t xml:space="preserve"> Typically 10 - 20 mole equivalents of linker are used over protein, as competing side reactions</t>
    </r>
  </si>
  <si>
    <t>Immediately pipet the solution up and down, then gently vortex to mix to avoid local over-modification.</t>
  </si>
  <si>
    <t>Enter the volume of protein to be modified (ml)</t>
  </si>
  <si>
    <t>Concentration of protein (mg/ml)</t>
  </si>
  <si>
    <t>Enter the concentration of the protein (mg/ml)</t>
  </si>
  <si>
    <t>Another consideration is linker solubility - most likers are soluble to 50 mg/ml or more in DMF, however check</t>
  </si>
  <si>
    <t>Volume of Protein to be modified (ml)</t>
  </si>
  <si>
    <t>Volume of anhydrous DMF to dissolve linker (µl)</t>
  </si>
  <si>
    <t>Volume of linker required to modify protein (µl)</t>
  </si>
  <si>
    <r>
      <rPr>
        <sz val="10"/>
        <color rgb="FFA229CE"/>
        <rFont val="Arial"/>
        <family val="2"/>
      </rPr>
      <t>Note:</t>
    </r>
    <r>
      <rPr>
        <sz val="10"/>
        <color theme="1"/>
        <rFont val="Arial"/>
        <family val="2"/>
      </rPr>
      <t xml:space="preserve"> If the volume of DMF required is more than 1 ml, or an insufficient volume of anhydrous DMF is available to dissolve the linker at the appropriate concentration, a dilution of a more concentrated linker stock solution may be required. For example, if the volume of DMF required is 5,857 µl, first dissolve the linker in 585.7 µl of DMF to create a 10X stock solution, then separately create a 1:10 dilution of this stock and use the original volume of linker indicated by the calculator to modify the protein.  </t>
    </r>
  </si>
  <si>
    <r>
      <t xml:space="preserve">3. Enter the molecular weight of the chosen linker into </t>
    </r>
    <r>
      <rPr>
        <b/>
        <sz val="10"/>
        <color theme="1"/>
        <rFont val="Arial"/>
        <family val="2"/>
      </rPr>
      <t>Section II - Linker Information</t>
    </r>
    <r>
      <rPr>
        <sz val="10"/>
        <color theme="1"/>
        <rFont val="Arial"/>
        <family val="2"/>
      </rPr>
      <t xml:space="preserve"> on the</t>
    </r>
  </si>
  <si>
    <t xml:space="preserve">    Protein Modification Calculator (Tab 1)</t>
  </si>
  <si>
    <r>
      <rPr>
        <sz val="10"/>
        <color rgb="FFA229CF"/>
        <rFont val="Arial"/>
        <family val="2"/>
      </rPr>
      <t>Note:</t>
    </r>
    <r>
      <rPr>
        <sz val="10"/>
        <color theme="1"/>
        <rFont val="Arial"/>
        <family val="2"/>
      </rPr>
      <t xml:space="preserve"> Refer to the Linker Information tab (page 2) of this calculator for linker</t>
    </r>
  </si>
  <si>
    <t>LBL-02177: Rev01</t>
  </si>
  <si>
    <t>Enter the following information in the dark gray input fields:</t>
  </si>
  <si>
    <t>LBL-02431: Rev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</si>
</sst>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409]h:mm\ AM/PM;@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0"/>
      <color rgb="FF1282A7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u/>
      <sz val="10"/>
      <color theme="1"/>
      <name val="Arial"/>
      <family val="2"/>
    </font>
    <font>
      <b/>
      <sz val="18"/>
      <color theme="1"/>
      <name val="Arial"/>
      <family val="2"/>
    </font>
    <font>
      <sz val="13"/>
      <color theme="1"/>
      <name val="Arial"/>
      <family val="2"/>
    </font>
    <font>
      <sz val="13"/>
      <color rgb="FFA229CE"/>
      <name val="Arial"/>
      <family val="2"/>
    </font>
    <font>
      <sz val="10"/>
      <color rgb="FFA229CE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0"/>
      <color rgb="FFA229C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229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229CF"/>
        <bgColor indexed="64"/>
      </patternFill>
    </fill>
    <fill>
      <patternFill patternType="solid">
        <fgColor rgb="FF6BCF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1" fillId="0" borderId="0" xfId="0" applyNumberFormat="1" applyFont="1"/>
    <xf numFmtId="0" fontId="12" fillId="0" borderId="0" xfId="0" applyFont="1"/>
    <xf numFmtId="0" fontId="6" fillId="0" borderId="0" xfId="0" applyFont="1"/>
    <xf numFmtId="0" fontId="1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0" borderId="0" xfId="0" applyFont="1"/>
    <xf numFmtId="0" fontId="14" fillId="0" borderId="0" xfId="0" applyFont="1"/>
    <xf numFmtId="0" fontId="1" fillId="0" borderId="0" xfId="0" applyFont="1" applyAlignment="1">
      <alignment horizontal="right"/>
    </xf>
    <xf numFmtId="0" fontId="15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3" fontId="20" fillId="5" borderId="1" xfId="0" applyNumberFormat="1" applyFont="1" applyFill="1" applyBorder="1" applyAlignment="1">
      <alignment horizontal="center"/>
    </xf>
    <xf numFmtId="165" fontId="20" fillId="5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6" fontId="20" fillId="4" borderId="1" xfId="0" applyNumberFormat="1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indent="1"/>
    </xf>
    <xf numFmtId="0" fontId="18" fillId="2" borderId="1" xfId="0" applyFont="1" applyFill="1" applyBorder="1" applyAlignment="1">
      <alignment horizontal="left" vertical="center" indent="1"/>
    </xf>
    <xf numFmtId="0" fontId="19" fillId="7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164" fontId="7" fillId="9" borderId="2" xfId="0" applyNumberFormat="1" applyFont="1" applyFill="1" applyBorder="1" applyAlignment="1">
      <alignment horizontal="left" indent="1"/>
    </xf>
    <xf numFmtId="164" fontId="7" fillId="9" borderId="3" xfId="0" applyNumberFormat="1" applyFont="1" applyFill="1" applyBorder="1" applyAlignment="1">
      <alignment horizontal="left" indent="1"/>
    </xf>
    <xf numFmtId="164" fontId="7" fillId="9" borderId="4" xfId="0" applyNumberFormat="1" applyFont="1" applyFill="1" applyBorder="1" applyAlignment="1">
      <alignment horizontal="left" indent="1"/>
    </xf>
    <xf numFmtId="0" fontId="7" fillId="6" borderId="1" xfId="0" applyFont="1" applyFill="1" applyBorder="1" applyAlignment="1">
      <alignment horizontal="left" indent="1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29CF"/>
      <color rgb="FF6BCFE2"/>
      <color rgb="FF3899D2"/>
      <color rgb="FF4899D2"/>
      <color rgb="FF6DB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111157</xdr:colOff>
      <xdr:row>50</xdr:row>
      <xdr:rowOff>5181</xdr:rowOff>
    </xdr:from>
    <xdr:ext cx="1758124" cy="5505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FF45D9-59B5-429F-A8E2-8504A33C0486}"/>
            </a:ext>
          </a:extLst>
        </xdr:cNvPr>
        <xdr:cNvSpPr txBox="1"/>
      </xdr:nvSpPr>
      <xdr:spPr>
        <a:xfrm>
          <a:off x="5292757" y="4710531"/>
          <a:ext cx="1758124" cy="55051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9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Insert required information in the dark gray input fields.</a:t>
          </a:r>
        </a:p>
      </xdr:txBody>
    </xdr:sp>
    <xdr:clientData/>
  </xdr:oneCellAnchor>
  <xdr:oneCellAnchor>
    <xdr:from>
      <xdr:col>8</xdr:col>
      <xdr:colOff>105930</xdr:colOff>
      <xdr:row>53</xdr:row>
      <xdr:rowOff>64239</xdr:rowOff>
    </xdr:from>
    <xdr:ext cx="1764956" cy="61160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4BB2CE-9063-4ECD-89D6-BFD527B0C8E9}"/>
            </a:ext>
          </a:extLst>
        </xdr:cNvPr>
        <xdr:cNvSpPr txBox="1"/>
      </xdr:nvSpPr>
      <xdr:spPr>
        <a:xfrm>
          <a:off x="5287530" y="5312514"/>
          <a:ext cx="1764956" cy="611603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calculator output will be displayed in the light gray output fields. </a:t>
          </a:r>
          <a:r>
            <a:rPr lang="en-US" sz="9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oneCellAnchor>
  <xdr:oneCellAnchor>
    <xdr:from>
      <xdr:col>8</xdr:col>
      <xdr:colOff>102091</xdr:colOff>
      <xdr:row>59</xdr:row>
      <xdr:rowOff>172639</xdr:rowOff>
    </xdr:from>
    <xdr:ext cx="3267378" cy="91082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FAFB15-FF91-4670-82C1-B45D8C54AF1B}"/>
            </a:ext>
          </a:extLst>
        </xdr:cNvPr>
        <xdr:cNvSpPr txBox="1"/>
      </xdr:nvSpPr>
      <xdr:spPr>
        <a:xfrm>
          <a:off x="5275357" y="11959827"/>
          <a:ext cx="3267378" cy="910829"/>
        </a:xfrm>
        <a:prstGeom prst="rect">
          <a:avLst/>
        </a:prstGeom>
        <a:solidFill>
          <a:srgbClr val="6BCFE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eaLnBrk="1" fontAlgn="auto" latinLnBrk="0" hangingPunct="1"/>
          <a:r>
            <a:rPr lang="en-US" sz="1000" b="0" i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Vary</a:t>
          </a:r>
          <a:r>
            <a:rPr lang="en-US" sz="1000" b="0" i="0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the volume of solvent to dissolve linker until the volume needed is acccurately measurable (2 - 3 µl), or the linker concentration reaches 50 mg/ml. Do not exceed 5% v/v of DMF in the protein modification reaction, as high concentrations of DMF can denature sensitive proteins.</a:t>
          </a:r>
        </a:p>
      </xdr:txBody>
    </xdr:sp>
    <xdr:clientData/>
  </xdr:oneCellAnchor>
  <xdr:twoCellAnchor editAs="oneCell">
    <xdr:from>
      <xdr:col>7</xdr:col>
      <xdr:colOff>751741</xdr:colOff>
      <xdr:row>2</xdr:row>
      <xdr:rowOff>4440</xdr:rowOff>
    </xdr:from>
    <xdr:to>
      <xdr:col>9</xdr:col>
      <xdr:colOff>902811</xdr:colOff>
      <xdr:row>4</xdr:row>
      <xdr:rowOff>142551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98F7E79-74ED-EF47-8D37-85567083F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1435" y="341379"/>
          <a:ext cx="1874641" cy="475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325438</xdr:colOff>
      <xdr:row>1</xdr:row>
      <xdr:rowOff>71437</xdr:rowOff>
    </xdr:from>
    <xdr:to>
      <xdr:col>4</xdr:col>
      <xdr:colOff>2200079</xdr:colOff>
      <xdr:row>4</xdr:row>
      <xdr:rowOff>11758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7D7D33-7972-ED4A-BD1F-68C4CF287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1" y="261937"/>
          <a:ext cx="1874641" cy="440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16C4D-A17B-4331-AC0C-08BB7826E8F3}">
  <sheetPr>
    <tabColor rgb="FFA229CF"/>
    <pageSetUpPr fitToPage="1"/>
  </sheetPr>
  <dimension ref="A2:N78"/>
  <sheetViews>
    <sheetView showGridLines="0" showRowColHeaders="0" tabSelected="1" topLeftCell="A29" zoomScale="98" zoomScaleNormal="98" workbookViewId="0">
      <selection activeCell="H51" sqref="H51"/>
    </sheetView>
  </sheetViews>
  <sheetFormatPr baseColWidth="10" defaultColWidth="8.83203125" defaultRowHeight="13" x14ac:dyDescent="0.15"/>
  <cols>
    <col min="1" max="6" width="8.83203125" style="2"/>
    <col min="7" max="7" width="10.6640625" style="2" customWidth="1"/>
    <col min="8" max="8" width="13.83203125" style="2" customWidth="1"/>
    <col min="9" max="9" width="8.83203125" style="2"/>
    <col min="10" max="10" width="12.1640625" style="2" customWidth="1"/>
    <col min="11" max="16384" width="8.83203125" style="2"/>
  </cols>
  <sheetData>
    <row r="2" spans="1:14" x14ac:dyDescent="0.15">
      <c r="N2" s="9"/>
    </row>
    <row r="3" spans="1:14" x14ac:dyDescent="0.15">
      <c r="B3" s="34" t="s">
        <v>91</v>
      </c>
      <c r="C3" s="34"/>
      <c r="D3" s="34"/>
    </row>
    <row r="7" spans="1:14" ht="23" x14ac:dyDescent="0.25">
      <c r="A7" s="10"/>
      <c r="B7" s="15" t="s">
        <v>71</v>
      </c>
      <c r="I7" s="35" t="s">
        <v>72</v>
      </c>
      <c r="J7" s="36"/>
      <c r="K7" s="17"/>
    </row>
    <row r="10" spans="1:14" x14ac:dyDescent="0.15">
      <c r="B10" s="11"/>
      <c r="J10" s="3"/>
      <c r="M10" s="1"/>
    </row>
    <row r="11" spans="1:14" ht="15.75" customHeight="1" x14ac:dyDescent="0.2">
      <c r="B11" s="5" t="s">
        <v>90</v>
      </c>
      <c r="M11" s="1"/>
    </row>
    <row r="12" spans="1:14" ht="15.75" customHeight="1" x14ac:dyDescent="0.15">
      <c r="B12" s="12" t="s">
        <v>0</v>
      </c>
      <c r="C12" s="14" t="s">
        <v>15</v>
      </c>
      <c r="M12" s="1"/>
    </row>
    <row r="13" spans="1:14" ht="15.75" customHeight="1" x14ac:dyDescent="0.15">
      <c r="B13" s="13" t="s">
        <v>48</v>
      </c>
      <c r="C13" s="2" t="s">
        <v>16</v>
      </c>
    </row>
    <row r="14" spans="1:14" ht="15.75" customHeight="1" x14ac:dyDescent="0.15">
      <c r="B14" s="13" t="s">
        <v>49</v>
      </c>
      <c r="C14" s="2" t="s">
        <v>18</v>
      </c>
    </row>
    <row r="15" spans="1:14" ht="15.75" customHeight="1" x14ac:dyDescent="0.15">
      <c r="B15" s="13" t="s">
        <v>50</v>
      </c>
      <c r="C15" s="2" t="s">
        <v>80</v>
      </c>
    </row>
    <row r="16" spans="1:14" ht="15.75" customHeight="1" x14ac:dyDescent="0.15">
      <c r="B16" s="13" t="s">
        <v>51</v>
      </c>
      <c r="C16" s="2" t="s">
        <v>78</v>
      </c>
    </row>
    <row r="17" spans="2:3" ht="15.75" customHeight="1" x14ac:dyDescent="0.15">
      <c r="B17" s="1"/>
      <c r="C17" s="2" t="s">
        <v>75</v>
      </c>
    </row>
    <row r="18" spans="2:3" ht="15.75" customHeight="1" x14ac:dyDescent="0.15">
      <c r="B18" s="1"/>
      <c r="C18" s="6"/>
    </row>
    <row r="19" spans="2:3" ht="15.75" customHeight="1" x14ac:dyDescent="0.15">
      <c r="B19" s="12" t="s">
        <v>0</v>
      </c>
      <c r="C19" s="14" t="s">
        <v>17</v>
      </c>
    </row>
    <row r="20" spans="2:3" ht="15.75" customHeight="1" x14ac:dyDescent="0.15">
      <c r="C20" s="2" t="s">
        <v>88</v>
      </c>
    </row>
    <row r="21" spans="2:3" ht="15.75" customHeight="1" x14ac:dyDescent="0.15">
      <c r="C21" s="2" t="s">
        <v>59</v>
      </c>
    </row>
    <row r="22" spans="2:3" ht="15.75" customHeight="1" x14ac:dyDescent="0.15">
      <c r="B22" s="13" t="s">
        <v>48</v>
      </c>
      <c r="C22" s="2" t="s">
        <v>60</v>
      </c>
    </row>
    <row r="23" spans="2:3" ht="15.75" customHeight="1" x14ac:dyDescent="0.15">
      <c r="B23" s="13" t="s">
        <v>49</v>
      </c>
      <c r="C23" s="2" t="s">
        <v>43</v>
      </c>
    </row>
    <row r="24" spans="2:3" ht="15.75" customHeight="1" x14ac:dyDescent="0.15">
      <c r="B24" s="13" t="s">
        <v>50</v>
      </c>
      <c r="C24" s="2" t="s">
        <v>44</v>
      </c>
    </row>
    <row r="25" spans="2:3" ht="15.75" customHeight="1" x14ac:dyDescent="0.15">
      <c r="B25" s="13" t="s">
        <v>51</v>
      </c>
      <c r="C25" s="2" t="s">
        <v>61</v>
      </c>
    </row>
    <row r="26" spans="2:3" ht="15.75" customHeight="1" x14ac:dyDescent="0.15">
      <c r="B26" s="1"/>
      <c r="C26" s="2" t="s">
        <v>76</v>
      </c>
    </row>
    <row r="27" spans="2:3" ht="15.75" customHeight="1" x14ac:dyDescent="0.15">
      <c r="B27" s="1"/>
      <c r="C27" s="2" t="s">
        <v>45</v>
      </c>
    </row>
    <row r="28" spans="2:3" ht="15.75" customHeight="1" x14ac:dyDescent="0.15">
      <c r="B28" s="1"/>
    </row>
    <row r="29" spans="2:3" ht="15.75" customHeight="1" x14ac:dyDescent="0.15">
      <c r="B29" s="12" t="s">
        <v>0</v>
      </c>
      <c r="C29" s="14" t="s">
        <v>46</v>
      </c>
    </row>
    <row r="30" spans="2:3" ht="15.75" customHeight="1" x14ac:dyDescent="0.15">
      <c r="B30" s="13" t="s">
        <v>48</v>
      </c>
      <c r="C30" s="2" t="s">
        <v>47</v>
      </c>
    </row>
    <row r="31" spans="2:3" ht="15.75" customHeight="1" x14ac:dyDescent="0.15">
      <c r="B31" s="13" t="s">
        <v>49</v>
      </c>
      <c r="C31" s="2" t="s">
        <v>52</v>
      </c>
    </row>
    <row r="32" spans="2:3" ht="15.75" customHeight="1" x14ac:dyDescent="0.15">
      <c r="B32" s="1"/>
      <c r="C32" s="2" t="s">
        <v>66</v>
      </c>
    </row>
    <row r="33" spans="2:3" ht="15.75" customHeight="1" x14ac:dyDescent="0.15">
      <c r="C33" s="18" t="s">
        <v>73</v>
      </c>
    </row>
    <row r="34" spans="2:3" ht="15.75" customHeight="1" x14ac:dyDescent="0.15">
      <c r="C34" s="2" t="s">
        <v>53</v>
      </c>
    </row>
    <row r="35" spans="2:3" ht="15.75" customHeight="1" x14ac:dyDescent="0.15">
      <c r="C35" s="2" t="s">
        <v>62</v>
      </c>
    </row>
    <row r="36" spans="2:3" ht="15.75" customHeight="1" x14ac:dyDescent="0.15">
      <c r="C36" s="2" t="s">
        <v>63</v>
      </c>
    </row>
    <row r="37" spans="2:3" ht="15.75" customHeight="1" x14ac:dyDescent="0.15">
      <c r="C37" s="2" t="s">
        <v>81</v>
      </c>
    </row>
    <row r="38" spans="2:3" ht="15.75" customHeight="1" x14ac:dyDescent="0.15">
      <c r="C38" s="2" t="s">
        <v>64</v>
      </c>
    </row>
    <row r="39" spans="2:3" ht="15.75" customHeight="1" x14ac:dyDescent="0.15">
      <c r="B39" s="13" t="s">
        <v>50</v>
      </c>
      <c r="C39" s="2" t="s">
        <v>56</v>
      </c>
    </row>
    <row r="40" spans="2:3" ht="15.75" customHeight="1" x14ac:dyDescent="0.15">
      <c r="C40" s="2" t="s">
        <v>54</v>
      </c>
    </row>
    <row r="41" spans="2:3" ht="15.75" customHeight="1" x14ac:dyDescent="0.15">
      <c r="B41" s="13" t="s">
        <v>51</v>
      </c>
      <c r="C41" s="2" t="s">
        <v>65</v>
      </c>
    </row>
    <row r="42" spans="2:3" ht="15.75" customHeight="1" x14ac:dyDescent="0.15">
      <c r="C42" s="2" t="s">
        <v>67</v>
      </c>
    </row>
    <row r="43" spans="2:3" ht="15.75" customHeight="1" x14ac:dyDescent="0.15">
      <c r="B43" s="13" t="s">
        <v>57</v>
      </c>
      <c r="C43" s="2" t="s">
        <v>58</v>
      </c>
    </row>
    <row r="44" spans="2:3" ht="15.75" customHeight="1" x14ac:dyDescent="0.15">
      <c r="B44" s="13"/>
      <c r="C44" s="2" t="s">
        <v>77</v>
      </c>
    </row>
    <row r="45" spans="2:3" ht="15.75" customHeight="1" x14ac:dyDescent="0.15">
      <c r="B45" s="13"/>
      <c r="C45" s="2" t="s">
        <v>74</v>
      </c>
    </row>
    <row r="46" spans="2:3" ht="15.75" customHeight="1" x14ac:dyDescent="0.15">
      <c r="B46" s="13"/>
      <c r="C46" s="2" t="s">
        <v>68</v>
      </c>
    </row>
    <row r="47" spans="2:3" ht="15.75" customHeight="1" x14ac:dyDescent="0.15">
      <c r="B47" s="13"/>
      <c r="C47" s="2" t="s">
        <v>69</v>
      </c>
    </row>
    <row r="48" spans="2:3" x14ac:dyDescent="0.15">
      <c r="B48" s="1"/>
    </row>
    <row r="49" spans="2:8" ht="14.25" customHeight="1" x14ac:dyDescent="0.15">
      <c r="B49" s="40" t="s">
        <v>11</v>
      </c>
      <c r="C49" s="40"/>
      <c r="D49" s="40"/>
      <c r="E49" s="40"/>
      <c r="F49" s="40"/>
      <c r="G49" s="40"/>
      <c r="H49" s="40"/>
    </row>
    <row r="50" spans="2:8" ht="14.25" customHeight="1" x14ac:dyDescent="0.15">
      <c r="B50" s="41" t="s">
        <v>9</v>
      </c>
      <c r="C50" s="41"/>
      <c r="D50" s="41"/>
      <c r="E50" s="41"/>
      <c r="F50" s="41"/>
      <c r="G50" s="41"/>
      <c r="H50" s="41"/>
    </row>
    <row r="51" spans="2:8" ht="14.25" customHeight="1" x14ac:dyDescent="0.15">
      <c r="B51" s="39" t="s">
        <v>6</v>
      </c>
      <c r="C51" s="39"/>
      <c r="D51" s="39"/>
      <c r="E51" s="39"/>
      <c r="F51" s="39"/>
      <c r="G51" s="39"/>
      <c r="H51" s="20" t="s">
        <v>1</v>
      </c>
    </row>
    <row r="52" spans="2:8" ht="14.25" customHeight="1" x14ac:dyDescent="0.15">
      <c r="B52" s="39" t="s">
        <v>5</v>
      </c>
      <c r="C52" s="39"/>
      <c r="D52" s="39"/>
      <c r="E52" s="39"/>
      <c r="F52" s="39"/>
      <c r="G52" s="39"/>
      <c r="H52" s="21">
        <v>150000</v>
      </c>
    </row>
    <row r="53" spans="2:8" ht="14.25" customHeight="1" x14ac:dyDescent="0.15">
      <c r="B53" s="39" t="s">
        <v>79</v>
      </c>
      <c r="C53" s="39"/>
      <c r="D53" s="39"/>
      <c r="E53" s="39"/>
      <c r="F53" s="39"/>
      <c r="G53" s="39"/>
      <c r="H53" s="22">
        <v>4.9710000000000001</v>
      </c>
    </row>
    <row r="54" spans="2:8" ht="14.25" customHeight="1" x14ac:dyDescent="0.15">
      <c r="B54" s="39" t="s">
        <v>82</v>
      </c>
      <c r="C54" s="39"/>
      <c r="D54" s="39"/>
      <c r="E54" s="39"/>
      <c r="F54" s="39"/>
      <c r="G54" s="39"/>
      <c r="H54" s="22">
        <v>0.20599999999999999</v>
      </c>
    </row>
    <row r="55" spans="2:8" ht="14.25" customHeight="1" x14ac:dyDescent="0.15">
      <c r="B55" s="46" t="s">
        <v>7</v>
      </c>
      <c r="C55" s="46"/>
      <c r="D55" s="46"/>
      <c r="E55" s="46"/>
      <c r="F55" s="46"/>
      <c r="G55" s="46"/>
      <c r="H55" s="23">
        <f>H53*H54</f>
        <v>1.0240259999999999</v>
      </c>
    </row>
    <row r="56" spans="2:8" ht="14.25" customHeight="1" x14ac:dyDescent="0.15">
      <c r="B56" s="40" t="s">
        <v>12</v>
      </c>
      <c r="C56" s="40"/>
      <c r="D56" s="40"/>
      <c r="E56" s="40"/>
      <c r="F56" s="40"/>
      <c r="G56" s="40"/>
      <c r="H56" s="40"/>
    </row>
    <row r="57" spans="2:8" ht="14.25" customHeight="1" x14ac:dyDescent="0.15">
      <c r="B57" s="41" t="s">
        <v>10</v>
      </c>
      <c r="C57" s="41"/>
      <c r="D57" s="41"/>
      <c r="E57" s="41"/>
      <c r="F57" s="41"/>
      <c r="G57" s="41"/>
      <c r="H57" s="41"/>
    </row>
    <row r="58" spans="2:8" ht="14.25" customHeight="1" x14ac:dyDescent="0.15">
      <c r="B58" s="42" t="s">
        <v>2</v>
      </c>
      <c r="C58" s="42"/>
      <c r="D58" s="42"/>
      <c r="E58" s="42"/>
      <c r="F58" s="42"/>
      <c r="G58" s="42"/>
      <c r="H58" s="24" t="s">
        <v>3</v>
      </c>
    </row>
    <row r="59" spans="2:8" ht="14.25" customHeight="1" x14ac:dyDescent="0.15">
      <c r="B59" s="42" t="s">
        <v>4</v>
      </c>
      <c r="C59" s="42"/>
      <c r="D59" s="42"/>
      <c r="E59" s="42"/>
      <c r="F59" s="42"/>
      <c r="G59" s="42"/>
      <c r="H59" s="25">
        <v>290.2</v>
      </c>
    </row>
    <row r="60" spans="2:8" ht="14.25" customHeight="1" x14ac:dyDescent="0.15">
      <c r="B60" s="42" t="s">
        <v>8</v>
      </c>
      <c r="C60" s="42"/>
      <c r="D60" s="42"/>
      <c r="E60" s="42"/>
      <c r="F60" s="42"/>
      <c r="G60" s="42"/>
      <c r="H60" s="26">
        <v>4.0999999999999996</v>
      </c>
    </row>
    <row r="61" spans="2:8" ht="14.25" customHeight="1" x14ac:dyDescent="0.15">
      <c r="B61" s="42" t="s">
        <v>55</v>
      </c>
      <c r="C61" s="42"/>
      <c r="D61" s="42"/>
      <c r="E61" s="42"/>
      <c r="F61" s="42"/>
      <c r="G61" s="42"/>
      <c r="H61" s="27">
        <v>15</v>
      </c>
    </row>
    <row r="62" spans="2:8" ht="14.25" customHeight="1" x14ac:dyDescent="0.15">
      <c r="B62" s="40" t="s">
        <v>13</v>
      </c>
      <c r="C62" s="40"/>
      <c r="D62" s="40"/>
      <c r="E62" s="40"/>
      <c r="F62" s="40"/>
      <c r="G62" s="40"/>
      <c r="H62" s="40"/>
    </row>
    <row r="63" spans="2:8" ht="14.25" customHeight="1" x14ac:dyDescent="0.15">
      <c r="B63" s="41" t="s">
        <v>14</v>
      </c>
      <c r="C63" s="41"/>
      <c r="D63" s="41"/>
      <c r="E63" s="41"/>
      <c r="F63" s="41"/>
      <c r="G63" s="41"/>
      <c r="H63" s="41"/>
    </row>
    <row r="64" spans="2:8" ht="14.25" customHeight="1" x14ac:dyDescent="0.15">
      <c r="B64" s="43" t="s">
        <v>83</v>
      </c>
      <c r="C64" s="44"/>
      <c r="D64" s="44"/>
      <c r="E64" s="44"/>
      <c r="F64" s="44"/>
      <c r="G64" s="45"/>
      <c r="H64" s="31">
        <v>400</v>
      </c>
    </row>
    <row r="65" spans="2:13" ht="14.25" customHeight="1" x14ac:dyDescent="0.15">
      <c r="B65" s="46" t="s">
        <v>84</v>
      </c>
      <c r="C65" s="46"/>
      <c r="D65" s="46"/>
      <c r="E65" s="46"/>
      <c r="F65" s="46"/>
      <c r="G65" s="46"/>
      <c r="H65" s="28">
        <f>((H59/H52)*H55*H61)/(H60/H64)</f>
        <v>2.8992423921951218</v>
      </c>
      <c r="K65" s="14"/>
      <c r="L65" s="14"/>
      <c r="M65" s="14"/>
    </row>
    <row r="66" spans="2:13" ht="12.75" customHeight="1" x14ac:dyDescent="0.15">
      <c r="K66" s="14"/>
      <c r="L66" s="14"/>
      <c r="M66" s="14"/>
    </row>
    <row r="67" spans="2:13" ht="12.75" customHeight="1" x14ac:dyDescent="0.15">
      <c r="E67" s="6"/>
      <c r="F67" s="6"/>
      <c r="G67" s="6"/>
      <c r="H67" s="6"/>
      <c r="I67" s="6"/>
      <c r="J67" s="6"/>
    </row>
    <row r="68" spans="2:13" ht="12.75" customHeight="1" x14ac:dyDescent="0.15">
      <c r="B68" s="37" t="s">
        <v>85</v>
      </c>
      <c r="C68" s="38"/>
      <c r="D68" s="38"/>
      <c r="E68" s="38"/>
      <c r="F68" s="38"/>
      <c r="G68" s="38"/>
      <c r="H68" s="38"/>
      <c r="I68" s="38"/>
      <c r="J68" s="38"/>
      <c r="K68" s="38"/>
    </row>
    <row r="69" spans="2:13" ht="12.75" customHeight="1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3" ht="12.75" customHeight="1" x14ac:dyDescent="0.15">
      <c r="B70" s="38"/>
      <c r="C70" s="38"/>
      <c r="D70" s="38"/>
      <c r="E70" s="38"/>
      <c r="F70" s="38"/>
      <c r="G70" s="38"/>
      <c r="H70" s="38"/>
      <c r="I70" s="38"/>
      <c r="J70" s="38"/>
      <c r="K70" s="38"/>
      <c r="M70" s="6"/>
    </row>
    <row r="71" spans="2:13" ht="12.75" customHeight="1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M71" s="6"/>
    </row>
    <row r="72" spans="2:13" x14ac:dyDescent="0.15"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2:13" x14ac:dyDescent="0.15"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6" spans="2:13" x14ac:dyDescent="0.15">
      <c r="B76" s="7"/>
      <c r="C76" s="6"/>
      <c r="D76" s="6"/>
      <c r="E76" s="6"/>
      <c r="F76" s="6"/>
      <c r="G76" s="6"/>
      <c r="H76" s="6"/>
      <c r="I76" s="6"/>
      <c r="J76" s="6"/>
    </row>
    <row r="77" spans="2:13" x14ac:dyDescent="0.15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3" x14ac:dyDescent="0.15"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mergeCells count="20">
    <mergeCell ref="B57:H57"/>
    <mergeCell ref="B58:G58"/>
    <mergeCell ref="B59:G59"/>
    <mergeCell ref="B60:G60"/>
    <mergeCell ref="B3:D3"/>
    <mergeCell ref="I7:J7"/>
    <mergeCell ref="B68:K73"/>
    <mergeCell ref="B54:G54"/>
    <mergeCell ref="B62:H62"/>
    <mergeCell ref="B63:H63"/>
    <mergeCell ref="B49:H49"/>
    <mergeCell ref="B50:H50"/>
    <mergeCell ref="B51:G51"/>
    <mergeCell ref="B52:G52"/>
    <mergeCell ref="B53:G53"/>
    <mergeCell ref="B61:G61"/>
    <mergeCell ref="B64:G64"/>
    <mergeCell ref="B65:G65"/>
    <mergeCell ref="B55:G55"/>
    <mergeCell ref="B56:H56"/>
  </mergeCells>
  <pageMargins left="0.7" right="0.7" top="0.75" bottom="0.75" header="0.3" footer="0.3"/>
  <pageSetup scale="72" orientation="portrait" r:id="rId1"/>
  <ignoredErrors>
    <ignoredError sqref="B13:B16 B22:B25 B30:B31 B39 B41 B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FDFA-C465-43C9-9967-0AF8C3FFD5AF}">
  <sheetPr>
    <tabColor rgb="FF3899D2"/>
  </sheetPr>
  <dimension ref="A2:M28"/>
  <sheetViews>
    <sheetView showRowColHeaders="0" zoomScaleNormal="160" workbookViewId="0">
      <selection activeCell="B3" sqref="B3"/>
    </sheetView>
  </sheetViews>
  <sheetFormatPr baseColWidth="10" defaultColWidth="8.83203125" defaultRowHeight="13" x14ac:dyDescent="0.15"/>
  <cols>
    <col min="1" max="1" width="8.83203125" style="2"/>
    <col min="2" max="2" width="27.1640625" style="2" customWidth="1"/>
    <col min="3" max="3" width="15.5" style="2" customWidth="1"/>
    <col min="4" max="4" width="18.33203125" style="2" customWidth="1"/>
    <col min="5" max="5" width="29.1640625" style="2" customWidth="1"/>
    <col min="6" max="6" width="8.83203125" style="2"/>
    <col min="7" max="7" width="10.6640625" style="2" customWidth="1"/>
    <col min="8" max="8" width="13.83203125" style="2" customWidth="1"/>
    <col min="9" max="9" width="8.83203125" style="2"/>
    <col min="10" max="10" width="12.1640625" style="2" customWidth="1"/>
    <col min="11" max="16384" width="8.83203125" style="2"/>
  </cols>
  <sheetData>
    <row r="2" spans="1:13" x14ac:dyDescent="0.15">
      <c r="E2" s="9"/>
    </row>
    <row r="3" spans="1:13" x14ac:dyDescent="0.15">
      <c r="B3" s="18" t="s">
        <v>89</v>
      </c>
      <c r="C3" s="18"/>
      <c r="D3" s="18"/>
      <c r="E3" s="16"/>
    </row>
    <row r="6" spans="1:13" ht="17" x14ac:dyDescent="0.15">
      <c r="E6" s="32" t="s">
        <v>72</v>
      </c>
      <c r="F6" s="33"/>
    </row>
    <row r="7" spans="1:13" x14ac:dyDescent="0.15">
      <c r="A7" s="10"/>
    </row>
    <row r="10" spans="1:13" ht="23" x14ac:dyDescent="0.25">
      <c r="B10" s="47" t="s">
        <v>71</v>
      </c>
      <c r="C10" s="47"/>
      <c r="D10" s="47"/>
    </row>
    <row r="11" spans="1:13" x14ac:dyDescent="0.15">
      <c r="B11" s="11"/>
      <c r="J11" s="3"/>
      <c r="M11" s="1"/>
    </row>
    <row r="12" spans="1:13" x14ac:dyDescent="0.15">
      <c r="J12" s="4"/>
      <c r="M12" s="1"/>
    </row>
    <row r="13" spans="1:13" ht="15.75" customHeight="1" x14ac:dyDescent="0.15">
      <c r="B13" s="14" t="s">
        <v>39</v>
      </c>
    </row>
    <row r="14" spans="1:13" ht="15.75" customHeight="1" x14ac:dyDescent="0.15">
      <c r="B14" s="2" t="s">
        <v>40</v>
      </c>
    </row>
    <row r="15" spans="1:13" ht="15.75" customHeight="1" x14ac:dyDescent="0.15">
      <c r="B15" s="2" t="s">
        <v>41</v>
      </c>
    </row>
    <row r="16" spans="1:13" ht="15.75" customHeight="1" x14ac:dyDescent="0.15">
      <c r="B16" s="2" t="s">
        <v>86</v>
      </c>
    </row>
    <row r="17" spans="2:5" ht="15.75" customHeight="1" x14ac:dyDescent="0.15">
      <c r="B17" s="2" t="s">
        <v>87</v>
      </c>
    </row>
    <row r="18" spans="2:5" ht="15.75" customHeight="1" x14ac:dyDescent="0.15">
      <c r="B18" s="2" t="s">
        <v>42</v>
      </c>
    </row>
    <row r="19" spans="2:5" ht="15.75" customHeight="1" x14ac:dyDescent="0.15">
      <c r="B19" s="1"/>
    </row>
    <row r="20" spans="2:5" ht="32.25" customHeight="1" x14ac:dyDescent="0.15">
      <c r="B20" s="29" t="s">
        <v>19</v>
      </c>
      <c r="C20" s="30" t="s">
        <v>20</v>
      </c>
      <c r="D20" s="30" t="s">
        <v>21</v>
      </c>
      <c r="E20" s="30" t="s">
        <v>70</v>
      </c>
    </row>
    <row r="21" spans="2:5" x14ac:dyDescent="0.15">
      <c r="B21" s="19" t="s">
        <v>3</v>
      </c>
      <c r="C21" s="19" t="s">
        <v>34</v>
      </c>
      <c r="D21" s="19">
        <v>290.3</v>
      </c>
      <c r="E21" s="19" t="s">
        <v>24</v>
      </c>
    </row>
    <row r="22" spans="2:5" x14ac:dyDescent="0.15">
      <c r="B22" s="19" t="s">
        <v>35</v>
      </c>
      <c r="C22" s="19" t="s">
        <v>36</v>
      </c>
      <c r="D22" s="19">
        <v>392.3</v>
      </c>
      <c r="E22" s="19" t="s">
        <v>27</v>
      </c>
    </row>
    <row r="23" spans="2:5" x14ac:dyDescent="0.15">
      <c r="B23" s="19" t="s">
        <v>37</v>
      </c>
      <c r="C23" s="19" t="s">
        <v>38</v>
      </c>
      <c r="D23" s="19">
        <v>240.7</v>
      </c>
      <c r="E23" s="19" t="s">
        <v>24</v>
      </c>
    </row>
    <row r="24" spans="2:5" x14ac:dyDescent="0.15">
      <c r="B24" s="19" t="s">
        <v>22</v>
      </c>
      <c r="C24" s="19" t="s">
        <v>23</v>
      </c>
      <c r="D24" s="19">
        <v>247.1</v>
      </c>
      <c r="E24" s="19" t="s">
        <v>24</v>
      </c>
    </row>
    <row r="25" spans="2:5" x14ac:dyDescent="0.15">
      <c r="B25" s="19" t="s">
        <v>25</v>
      </c>
      <c r="C25" s="19" t="s">
        <v>26</v>
      </c>
      <c r="D25" s="19">
        <v>349.2</v>
      </c>
      <c r="E25" s="19" t="s">
        <v>27</v>
      </c>
    </row>
    <row r="26" spans="2:5" x14ac:dyDescent="0.15">
      <c r="B26" s="19" t="s">
        <v>28</v>
      </c>
      <c r="C26" s="19" t="s">
        <v>29</v>
      </c>
      <c r="D26" s="19">
        <v>810.9</v>
      </c>
      <c r="E26" s="19" t="s">
        <v>24</v>
      </c>
    </row>
    <row r="27" spans="2:5" x14ac:dyDescent="0.15">
      <c r="B27" s="19" t="s">
        <v>30</v>
      </c>
      <c r="C27" s="19" t="s">
        <v>31</v>
      </c>
      <c r="D27" s="19">
        <v>912.9</v>
      </c>
      <c r="E27" s="19" t="s">
        <v>27</v>
      </c>
    </row>
    <row r="28" spans="2:5" x14ac:dyDescent="0.15">
      <c r="B28" s="19" t="s">
        <v>32</v>
      </c>
      <c r="C28" s="19" t="s">
        <v>33</v>
      </c>
      <c r="D28" s="19">
        <v>835.9</v>
      </c>
      <c r="E28" s="19" t="s">
        <v>24</v>
      </c>
    </row>
  </sheetData>
  <mergeCells count="1">
    <mergeCell ref="B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Protein Modification Calculator</vt:lpstr>
      <vt:lpstr>Linker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Williams</dc:creator>
  <cp:lastModifiedBy>Microsoft Office User</cp:lastModifiedBy>
  <dcterms:created xsi:type="dcterms:W3CDTF">2021-04-19T23:50:06Z</dcterms:created>
  <dcterms:modified xsi:type="dcterms:W3CDTF">2022-08-15T22:33:05Z</dcterms:modified>
</cp:coreProperties>
</file>